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72" windowHeight="8220" tabRatio="500"/>
  </bookViews>
  <sheets>
    <sheet name="тг-2 " sheetId="6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6"/>
  <c r="AB2"/>
  <c r="Y138"/>
  <c r="W138"/>
  <c r="U138"/>
  <c r="S138"/>
  <c r="Q138"/>
  <c r="O138"/>
  <c r="M138"/>
  <c r="K138"/>
  <c r="I138"/>
  <c r="G138"/>
  <c r="E138"/>
  <c r="C138"/>
  <c r="Y137"/>
  <c r="W137"/>
  <c r="U137"/>
  <c r="S137"/>
  <c r="Q137"/>
  <c r="O137"/>
  <c r="M137"/>
  <c r="K137"/>
  <c r="I137"/>
  <c r="G137"/>
  <c r="E137"/>
  <c r="C137"/>
  <c r="Y136"/>
  <c r="W136"/>
  <c r="U136"/>
  <c r="S136"/>
  <c r="Q136"/>
  <c r="O136"/>
  <c r="M136"/>
  <c r="K136"/>
  <c r="I136"/>
  <c r="G136"/>
  <c r="E136"/>
  <c r="C136"/>
  <c r="Y135"/>
  <c r="W135"/>
  <c r="U135"/>
  <c r="S135"/>
  <c r="Q135"/>
  <c r="O135"/>
  <c r="M135"/>
  <c r="K135"/>
  <c r="I135"/>
  <c r="G135"/>
  <c r="E135"/>
  <c r="C135"/>
  <c r="Y4"/>
  <c r="W4"/>
  <c r="U4"/>
  <c r="S4"/>
  <c r="Q4"/>
  <c r="O4"/>
  <c r="M4"/>
  <c r="K4"/>
  <c r="I4"/>
  <c r="G4"/>
  <c r="E4"/>
  <c r="C4"/>
  <c r="Y3"/>
  <c r="W3"/>
  <c r="U3"/>
  <c r="AB3" s="1"/>
  <c r="S3"/>
  <c r="Q3"/>
  <c r="O3"/>
  <c r="M3"/>
  <c r="K3"/>
  <c r="I3"/>
  <c r="G3"/>
  <c r="E3"/>
  <c r="C3"/>
  <c r="Y2"/>
  <c r="W2"/>
  <c r="S2"/>
  <c r="Q2"/>
  <c r="O2"/>
  <c r="M2"/>
  <c r="K2"/>
  <c r="I2"/>
  <c r="G2"/>
  <c r="E2"/>
</calcChain>
</file>

<file path=xl/sharedStrings.xml><?xml version="1.0" encoding="utf-8"?>
<sst xmlns="http://schemas.openxmlformats.org/spreadsheetml/2006/main" count="34" uniqueCount="21">
  <si>
    <t>баллы</t>
  </si>
  <si>
    <t>бег 1000 м.</t>
  </si>
  <si>
    <t>скольжение</t>
  </si>
  <si>
    <t>+</t>
  </si>
  <si>
    <t>Фамилия имя отчество</t>
  </si>
  <si>
    <t>Челночный бег 3*10 м.</t>
  </si>
  <si>
    <t>прыжок в длину с места</t>
  </si>
  <si>
    <t>сгибание,разгибание рук в упоре</t>
  </si>
  <si>
    <t>наклон вперёд,стоя на возвышении</t>
  </si>
  <si>
    <t>выкрут прямых рук вперёд,назад ( не менее 3-х раз)</t>
  </si>
  <si>
    <t>бросок набивного мяча 1 кг.</t>
  </si>
  <si>
    <t>поднимание туловища из положения лёжа</t>
  </si>
  <si>
    <t>подтягивание на перекладине</t>
  </si>
  <si>
    <t>200 м. КМП.</t>
  </si>
  <si>
    <t>800 в/ст.</t>
  </si>
  <si>
    <t>теория</t>
  </si>
  <si>
    <t>действующий разряд</t>
  </si>
  <si>
    <t>Сумма баллов</t>
  </si>
  <si>
    <t>Иванов Артемий</t>
  </si>
  <si>
    <t>Кувшинова Виктория</t>
  </si>
  <si>
    <t>Разгуляев Руслан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</si>
</sst>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 shrinkToFit="1"/>
    </xf>
    <xf numFmtId="0" fontId="0" fillId="2" borderId="1" xfId="0" applyFill="1" applyBorder="1" applyAlignment="1">
      <alignment horizontal="center" wrapText="1" shrinkToFit="1"/>
    </xf>
    <xf numFmtId="0" fontId="0" fillId="3" borderId="1" xfId="0" applyFill="1" applyBorder="1" applyAlignment="1">
      <alignment horizontal="center" wrapText="1" shrinkToFit="1"/>
    </xf>
    <xf numFmtId="0" fontId="0" fillId="0" borderId="0" xfId="0" applyAlignment="1">
      <alignment horizontal="center" wrapText="1" shrinkToFit="1"/>
    </xf>
    <xf numFmtId="0" fontId="0" fillId="4" borderId="1" xfId="0" applyFill="1" applyBorder="1" applyAlignment="1">
      <alignment horizontal="center" wrapText="1" shrinkToFit="1"/>
    </xf>
  </cellXfs>
  <cellStyles count="1">
    <cellStyle name="Обычный" xfId="0" builtinId="0"/>
  </cellStyles>
  <dxfs count="13"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2DCDB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8"/>
  <sheetViews>
    <sheetView tabSelected="1" zoomScale="80" zoomScaleNormal="80" workbookViewId="0">
      <selection activeCell="C8" sqref="C8"/>
    </sheetView>
  </sheetViews>
  <sheetFormatPr defaultRowHeight="14.4"/>
  <cols>
    <col min="1" max="1" width="20.44140625" style="2" customWidth="1"/>
    <col min="2" max="2" width="8.88671875" style="2"/>
    <col min="3" max="3" width="8.88671875" style="3"/>
    <col min="4" max="4" width="8.88671875" style="2"/>
    <col min="5" max="5" width="8.88671875" style="3"/>
    <col min="6" max="6" width="8.88671875" style="2"/>
    <col min="7" max="7" width="8.88671875" style="3"/>
    <col min="8" max="8" width="8.88671875" style="2"/>
    <col min="9" max="9" width="8.88671875" style="3"/>
    <col min="10" max="10" width="8.88671875" style="2"/>
    <col min="11" max="11" width="8.88671875" style="3"/>
    <col min="12" max="12" width="8.88671875" style="2"/>
    <col min="13" max="13" width="8.88671875" style="3"/>
    <col min="14" max="14" width="8.88671875" style="2"/>
    <col min="15" max="15" width="8.88671875" style="3"/>
    <col min="16" max="16" width="8.88671875" style="2"/>
    <col min="17" max="17" width="8.88671875" style="3"/>
    <col min="18" max="18" width="8.88671875" style="2"/>
    <col min="19" max="19" width="8.88671875" style="3"/>
    <col min="20" max="20" width="8.88671875" style="2"/>
    <col min="21" max="21" width="8.88671875" style="3"/>
    <col min="22" max="22" width="8.88671875" style="2"/>
    <col min="23" max="23" width="8.88671875" style="3"/>
    <col min="24" max="24" width="8.88671875" style="2"/>
    <col min="25" max="25" width="8.88671875" style="3"/>
    <col min="26" max="27" width="8.88671875" style="2"/>
    <col min="28" max="28" width="8.88671875" style="4"/>
    <col min="29" max="32" width="8.88671875" style="5"/>
    <col min="33" max="16384" width="8.88671875" style="1"/>
  </cols>
  <sheetData>
    <row r="1" spans="1:28" ht="100.8">
      <c r="A1" s="2" t="s">
        <v>4</v>
      </c>
      <c r="B1" s="2" t="s">
        <v>5</v>
      </c>
      <c r="C1" s="3" t="s">
        <v>0</v>
      </c>
      <c r="D1" s="2" t="s">
        <v>6</v>
      </c>
      <c r="E1" s="3" t="s">
        <v>0</v>
      </c>
      <c r="F1" s="2" t="s">
        <v>7</v>
      </c>
      <c r="G1" s="3" t="s">
        <v>0</v>
      </c>
      <c r="H1" s="2" t="s">
        <v>8</v>
      </c>
      <c r="I1" s="3" t="s">
        <v>0</v>
      </c>
      <c r="J1" s="2" t="s">
        <v>1</v>
      </c>
      <c r="K1" s="3" t="s">
        <v>0</v>
      </c>
      <c r="L1" s="2" t="s">
        <v>9</v>
      </c>
      <c r="M1" s="3" t="s">
        <v>0</v>
      </c>
      <c r="N1" s="2" t="s">
        <v>10</v>
      </c>
      <c r="O1" s="3" t="s">
        <v>0</v>
      </c>
      <c r="P1" s="2" t="s">
        <v>2</v>
      </c>
      <c r="Q1" s="3" t="s">
        <v>0</v>
      </c>
      <c r="R1" s="2" t="s">
        <v>11</v>
      </c>
      <c r="S1" s="3" t="s">
        <v>0</v>
      </c>
      <c r="T1" s="2" t="s">
        <v>12</v>
      </c>
      <c r="U1" s="3" t="s">
        <v>0</v>
      </c>
      <c r="V1" s="2" t="s">
        <v>13</v>
      </c>
      <c r="W1" s="3" t="s">
        <v>0</v>
      </c>
      <c r="X1" s="2" t="s">
        <v>14</v>
      </c>
      <c r="Y1" s="3" t="s">
        <v>0</v>
      </c>
      <c r="Z1" s="2" t="s">
        <v>15</v>
      </c>
      <c r="AA1" s="2" t="s">
        <v>16</v>
      </c>
      <c r="AB1" s="4" t="s">
        <v>17</v>
      </c>
    </row>
    <row r="2" spans="1:28">
      <c r="A2" s="6" t="s">
        <v>19</v>
      </c>
      <c r="B2" s="2">
        <v>8.75</v>
      </c>
      <c r="C2" s="3">
        <v>4</v>
      </c>
      <c r="D2" s="2">
        <v>172</v>
      </c>
      <c r="E2" s="3" t="str">
        <f>IF(D2&gt;=170,"4",IF(D2&gt;=160,"3",IF(D2&gt;=150,"2",IF(D2&gt;=140,"1",IF(D2&lt;140,"0")))))</f>
        <v>4</v>
      </c>
      <c r="F2" s="2">
        <v>40</v>
      </c>
      <c r="G2" s="3" t="str">
        <f>IF(F2&gt;=35,"4",IF(F2&gt;=30,"3",IF(F2&gt;=25,"2",IF(F2&gt;=13,"1",IF(F2&lt;13,"0")))))</f>
        <v>4</v>
      </c>
      <c r="H2" s="2">
        <v>15</v>
      </c>
      <c r="I2" s="3" t="str">
        <f>IF(H2&gt;=7,"4",IF(H2&gt;=6,"3",IF(H2&gt;=5,"2",IF(H2&gt;=4,"1",IF(H2&lt;4,"0")))))</f>
        <v>4</v>
      </c>
      <c r="J2" s="2">
        <v>5</v>
      </c>
      <c r="K2" s="3" t="str">
        <f>IF(ISBLANK(J2),"0",IF(J2&lt;=5,"4",IF(J2&gt;5.5,"0",IF(J2&gt;5.2,"1",IF(J2&lt;=5.1,"3",IF(B2&gt;5.1,"2",IF(J2&lt;=5.2,"2",IF(J2&gt;5,"3"))))))))</f>
        <v>4</v>
      </c>
      <c r="L2" s="2">
        <v>33.5</v>
      </c>
      <c r="M2" s="3" t="str">
        <f>IF(ISBLANK(L2),"0",IF(L2&lt;=50,"3",IF(L2&lt;=55,"2",IF(L2&lt;=60,"1",IF(L2&gt;60,"0")))))</f>
        <v>3</v>
      </c>
      <c r="N2" s="2">
        <v>6.5</v>
      </c>
      <c r="O2" s="3" t="str">
        <f>IF(N2&gt;=4.8,"4",IF(N2&gt;=4.6,"3",IF(N2&gt;=4.4,"2",IF(N2&gt;=4,"1",IF(N2&lt;4,"0")))))</f>
        <v>4</v>
      </c>
      <c r="P2" s="2">
        <v>8</v>
      </c>
      <c r="Q2" s="3" t="str">
        <f>IF(P2&gt;=7,"1",IF(D2&lt;7,"0"))</f>
        <v>1</v>
      </c>
      <c r="R2" s="2">
        <v>44</v>
      </c>
      <c r="S2" s="3" t="str">
        <f>IF(R2&gt;=44,"1",IF(R2&lt;44,"0"))</f>
        <v>1</v>
      </c>
      <c r="T2" s="2">
        <v>4</v>
      </c>
      <c r="U2" s="3">
        <v>1</v>
      </c>
      <c r="V2" s="2">
        <v>1.52</v>
      </c>
      <c r="W2" s="3" t="str">
        <f>IF(ISBLANK(V2),"0",IF(V2&lt;=3.3,"1",IF(V2&gt;3.3,"0")))</f>
        <v>1</v>
      </c>
      <c r="X2" s="2">
        <v>1</v>
      </c>
      <c r="Y2" s="3" t="str">
        <f>IF(ISBLANK(X2),"0",IF(X2&lt;=15,"1",IF(X2&gt;15,"0")))</f>
        <v>1</v>
      </c>
      <c r="Z2" s="2" t="s">
        <v>3</v>
      </c>
      <c r="AB2" s="4">
        <f>SUM(C2+E2+G2+I2+K2+M2+O2+Q2+S2+U2+W2+Y2)</f>
        <v>32</v>
      </c>
    </row>
    <row r="3" spans="1:28">
      <c r="A3" s="2" t="s">
        <v>20</v>
      </c>
      <c r="B3" s="2">
        <v>7.74</v>
      </c>
      <c r="C3" s="3" t="str">
        <f t="shared" ref="C3:C4" si="0">IF(ISBLANK(B3),"0",IF(B3&lt;=8.5,"4",IF(B3&gt;9.3,"0",IF(B3&gt;8.9,"1",IF(B3&lt;=8.7,"3",IF(B3&gt;8.7,"2",IF(B3&lt;=8.9,"2",IF(B3&gt;8.5,"3"))))))))</f>
        <v>4</v>
      </c>
      <c r="D3" s="2">
        <v>192</v>
      </c>
      <c r="E3" s="3" t="str">
        <f t="shared" ref="E3:E4" si="1">IF(D3&gt;=170,"4",IF(D3&gt;=160,"3",IF(D3&gt;=150,"2",IF(D3&gt;=140,"1",IF(D3&lt;140,"0")))))</f>
        <v>4</v>
      </c>
      <c r="F3" s="2">
        <v>40</v>
      </c>
      <c r="G3" s="3" t="str">
        <f t="shared" ref="G3:G4" si="2">IF(F3&gt;=35,"4",IF(F3&gt;=30,"3",IF(F3&gt;=25,"2",IF(F3&gt;=13,"1",IF(F3&lt;13,"0")))))</f>
        <v>4</v>
      </c>
      <c r="H3" s="2">
        <v>7</v>
      </c>
      <c r="I3" s="3" t="str">
        <f t="shared" ref="I3:I4" si="3">IF(H3&gt;=7,"4",IF(H3&gt;=6,"3",IF(H3&gt;=5,"2",IF(H3&gt;=4,"1",IF(H3&lt;4,"0")))))</f>
        <v>4</v>
      </c>
      <c r="J3" s="2">
        <v>5</v>
      </c>
      <c r="K3" s="3" t="str">
        <f t="shared" ref="K3:K4" si="4">IF(ISBLANK(J3),"0",IF(J3&lt;=5,"4",IF(J3&gt;5.5,"0",IF(J3&gt;5.2,"1",IF(J3&lt;=5.1,"3",IF(B3&gt;5.1,"2",IF(J3&lt;=5.2,"2",IF(J3&gt;5,"3"))))))))</f>
        <v>4</v>
      </c>
      <c r="L3" s="2">
        <v>47</v>
      </c>
      <c r="M3" s="3" t="str">
        <f t="shared" ref="M3:M4" si="5">IF(ISBLANK(L3),"0",IF(L3&lt;=50,"3",IF(L3&lt;=55,"2",IF(L3&lt;=60,"1",IF(L3&gt;60,"0")))))</f>
        <v>3</v>
      </c>
      <c r="N3" s="2">
        <v>8.1</v>
      </c>
      <c r="O3" s="3" t="str">
        <f t="shared" ref="O3:O4" si="6">IF(N3&gt;=4.8,"4",IF(N3&gt;=4.6,"3",IF(N3&gt;=4.4,"2",IF(N3&gt;=4,"1",IF(N3&lt;4,"0")))))</f>
        <v>4</v>
      </c>
      <c r="P3" s="2">
        <v>7.1</v>
      </c>
      <c r="Q3" s="3" t="str">
        <f t="shared" ref="Q3:Q4" si="7">IF(P3&gt;=7,"1",IF(D3&lt;7,"0"))</f>
        <v>1</v>
      </c>
      <c r="R3" s="2">
        <v>50</v>
      </c>
      <c r="S3" s="3" t="str">
        <f t="shared" ref="S3:S4" si="8">IF(R3&gt;=44,"1",IF(R3&lt;44,"0"))</f>
        <v>1</v>
      </c>
      <c r="T3" s="2">
        <v>5</v>
      </c>
      <c r="U3" s="3" t="str">
        <f t="shared" ref="U3:U4" si="9">IF(T3&gt;=6,"1",IF(T3&lt;6,"0"))</f>
        <v>0</v>
      </c>
      <c r="V3" s="2">
        <v>1.44</v>
      </c>
      <c r="W3" s="3" t="str">
        <f t="shared" ref="W3:W4" si="10">IF(ISBLANK(V3),"0",IF(V3&lt;=3.3,"1",IF(V3&gt;3.3,"0")))</f>
        <v>1</v>
      </c>
      <c r="X3" s="2">
        <v>1</v>
      </c>
      <c r="Y3" s="3" t="str">
        <f t="shared" ref="Y3:Y4" si="11">IF(ISBLANK(X3),"0",IF(X3&lt;=15,"1",IF(X3&gt;15,"0")))</f>
        <v>1</v>
      </c>
      <c r="Z3" s="2" t="s">
        <v>3</v>
      </c>
      <c r="AB3" s="4">
        <f t="shared" ref="AB3:AB4" si="12">SUM(C3+E3+G3+I3+K3+M3+O3+Q3+S3+U3+W3+Y3)</f>
        <v>31</v>
      </c>
    </row>
    <row r="4" spans="1:28">
      <c r="A4" s="2" t="s">
        <v>18</v>
      </c>
      <c r="B4" s="2">
        <v>7.98</v>
      </c>
      <c r="C4" s="3" t="str">
        <f t="shared" si="0"/>
        <v>4</v>
      </c>
      <c r="D4" s="2">
        <v>157</v>
      </c>
      <c r="E4" s="3" t="str">
        <f t="shared" si="1"/>
        <v>2</v>
      </c>
      <c r="F4" s="2">
        <v>15</v>
      </c>
      <c r="G4" s="3" t="str">
        <f t="shared" si="2"/>
        <v>1</v>
      </c>
      <c r="H4" s="2">
        <v>0</v>
      </c>
      <c r="I4" s="3" t="str">
        <f t="shared" si="3"/>
        <v>0</v>
      </c>
      <c r="J4" s="2">
        <v>5</v>
      </c>
      <c r="K4" s="3" t="str">
        <f t="shared" si="4"/>
        <v>4</v>
      </c>
      <c r="L4" s="2">
        <v>62</v>
      </c>
      <c r="M4" s="3" t="str">
        <f t="shared" si="5"/>
        <v>0</v>
      </c>
      <c r="N4" s="2">
        <v>5.4</v>
      </c>
      <c r="O4" s="3" t="str">
        <f t="shared" si="6"/>
        <v>4</v>
      </c>
      <c r="P4" s="2">
        <v>7.4</v>
      </c>
      <c r="Q4" s="3" t="str">
        <f t="shared" si="7"/>
        <v>1</v>
      </c>
      <c r="R4" s="2">
        <v>41</v>
      </c>
      <c r="S4" s="3" t="str">
        <f t="shared" si="8"/>
        <v>0</v>
      </c>
      <c r="T4" s="2">
        <v>0</v>
      </c>
      <c r="U4" s="3" t="str">
        <f t="shared" si="9"/>
        <v>0</v>
      </c>
      <c r="V4" s="2">
        <v>2.17</v>
      </c>
      <c r="W4" s="3" t="str">
        <f t="shared" si="10"/>
        <v>1</v>
      </c>
      <c r="X4" s="2">
        <v>1</v>
      </c>
      <c r="Y4" s="3" t="str">
        <f t="shared" si="11"/>
        <v>1</v>
      </c>
      <c r="Z4" s="2" t="s">
        <v>3</v>
      </c>
      <c r="AB4" s="4">
        <f t="shared" si="12"/>
        <v>18</v>
      </c>
    </row>
    <row r="135" spans="3:25">
      <c r="C135" s="3" t="str">
        <f t="shared" ref="C135:C138" si="13">IF(ISBLANK(B135),"0",IF(B135&lt;=8.5,"4",IF(B135&gt;9.3,"0",IF(B135&gt;8.9,"1",IF(B135&lt;=8.7,"3",IF(B135&gt;8.7,"2",IF(B135&lt;=8.9,"2",IF(B135&gt;8.5,"3"))))))))</f>
        <v>0</v>
      </c>
      <c r="E135" s="3" t="str">
        <f t="shared" ref="E135:E138" si="14">IF(D135&gt;=170,"4",IF(D135&gt;=160,"3",IF(D135&gt;=150,"2",IF(D135&gt;=140,"1",IF(D135&lt;140,"0")))))</f>
        <v>0</v>
      </c>
      <c r="G135" s="3" t="str">
        <f t="shared" ref="G135:G138" si="15">IF(F135&gt;=35,"4",IF(F135&gt;=30,"3",IF(F135&gt;=25,"2",IF(F135&gt;=13,"1",IF(F135&lt;13,"0")))))</f>
        <v>0</v>
      </c>
      <c r="I135" s="3" t="str">
        <f t="shared" ref="I135:I138" si="16">IF(H135&gt;=7,"4",IF(H135&gt;=6,"3",IF(H135&gt;=5,"2",IF(H135&gt;=4,"1",IF(H135&lt;4,"0")))))</f>
        <v>0</v>
      </c>
      <c r="K135" s="3" t="str">
        <f t="shared" ref="K135:K138" si="17">IF(ISBLANK(J135),"0",IF(J135&lt;=5,"4",IF(J135&gt;5.5,"0",IF(J135&gt;5.2,"1",IF(J135&lt;=5.1,"3",IF(B135&gt;5.1,"2",IF(J135&lt;=5.2,"2",IF(J135&gt;5,"3"))))))))</f>
        <v>0</v>
      </c>
      <c r="M135" s="3" t="str">
        <f t="shared" ref="M135:M138" si="18">IF(ISBLANK(L135),"0",IF(L135&lt;=50,"3",IF(L135&lt;=55,"2",IF(L135&lt;=60,"1",IF(L135&gt;60,"0")))))</f>
        <v>0</v>
      </c>
      <c r="O135" s="3" t="str">
        <f t="shared" ref="O135:O138" si="19">IF(N135&gt;=4.8,"4",IF(N135&gt;=4.6,"3",IF(N135&gt;=4.4,"2",IF(N135&gt;=4,"1",IF(N135&lt;4,"0")))))</f>
        <v>0</v>
      </c>
      <c r="Q135" s="3" t="str">
        <f t="shared" ref="Q135:Q138" si="20">IF(P135&gt;=7,"1",IF(D135&lt;7,"0"))</f>
        <v>0</v>
      </c>
      <c r="S135" s="3" t="str">
        <f t="shared" ref="S135:S138" si="21">IF(R135&gt;=44,"1",IF(R135&lt;44,"0"))</f>
        <v>0</v>
      </c>
      <c r="U135" s="3" t="str">
        <f t="shared" ref="U135:U138" si="22">IF(T135&gt;=6,"1",IF(T135&lt;6,"0"))</f>
        <v>0</v>
      </c>
      <c r="W135" s="3" t="str">
        <f t="shared" ref="W135:W138" si="23">IF(ISBLANK(V135),"0",IF(V135&lt;=3.3,"1",IF(V135&gt;3.3,"0")))</f>
        <v>0</v>
      </c>
      <c r="Y135" s="3" t="str">
        <f t="shared" ref="Y135:Y138" si="24">IF(ISBLANK(X135),"0",IF(X135&lt;=15,"1",IF(X135&gt;15,"0")))</f>
        <v>0</v>
      </c>
    </row>
    <row r="136" spans="3:25">
      <c r="C136" s="3" t="str">
        <f t="shared" si="13"/>
        <v>0</v>
      </c>
      <c r="E136" s="3" t="str">
        <f t="shared" si="14"/>
        <v>0</v>
      </c>
      <c r="G136" s="3" t="str">
        <f t="shared" si="15"/>
        <v>0</v>
      </c>
      <c r="I136" s="3" t="str">
        <f t="shared" si="16"/>
        <v>0</v>
      </c>
      <c r="K136" s="3" t="str">
        <f t="shared" si="17"/>
        <v>0</v>
      </c>
      <c r="M136" s="3" t="str">
        <f t="shared" si="18"/>
        <v>0</v>
      </c>
      <c r="O136" s="3" t="str">
        <f t="shared" si="19"/>
        <v>0</v>
      </c>
      <c r="Q136" s="3" t="str">
        <f t="shared" si="20"/>
        <v>0</v>
      </c>
      <c r="S136" s="3" t="str">
        <f t="shared" si="21"/>
        <v>0</v>
      </c>
      <c r="U136" s="3" t="str">
        <f t="shared" si="22"/>
        <v>0</v>
      </c>
      <c r="W136" s="3" t="str">
        <f t="shared" si="23"/>
        <v>0</v>
      </c>
      <c r="Y136" s="3" t="str">
        <f t="shared" si="24"/>
        <v>0</v>
      </c>
    </row>
    <row r="137" spans="3:25">
      <c r="C137" s="3" t="str">
        <f t="shared" si="13"/>
        <v>0</v>
      </c>
      <c r="E137" s="3" t="str">
        <f t="shared" si="14"/>
        <v>0</v>
      </c>
      <c r="G137" s="3" t="str">
        <f t="shared" si="15"/>
        <v>0</v>
      </c>
      <c r="I137" s="3" t="str">
        <f t="shared" si="16"/>
        <v>0</v>
      </c>
      <c r="K137" s="3" t="str">
        <f t="shared" si="17"/>
        <v>0</v>
      </c>
      <c r="M137" s="3" t="str">
        <f t="shared" si="18"/>
        <v>0</v>
      </c>
      <c r="O137" s="3" t="str">
        <f t="shared" si="19"/>
        <v>0</v>
      </c>
      <c r="Q137" s="3" t="str">
        <f t="shared" si="20"/>
        <v>0</v>
      </c>
      <c r="S137" s="3" t="str">
        <f t="shared" si="21"/>
        <v>0</v>
      </c>
      <c r="U137" s="3" t="str">
        <f t="shared" si="22"/>
        <v>0</v>
      </c>
      <c r="W137" s="3" t="str">
        <f t="shared" si="23"/>
        <v>0</v>
      </c>
      <c r="Y137" s="3" t="str">
        <f t="shared" si="24"/>
        <v>0</v>
      </c>
    </row>
    <row r="138" spans="3:25">
      <c r="C138" s="3" t="str">
        <f t="shared" si="13"/>
        <v>0</v>
      </c>
      <c r="E138" s="3" t="str">
        <f t="shared" si="14"/>
        <v>0</v>
      </c>
      <c r="G138" s="3" t="str">
        <f t="shared" si="15"/>
        <v>0</v>
      </c>
      <c r="I138" s="3" t="str">
        <f t="shared" si="16"/>
        <v>0</v>
      </c>
      <c r="K138" s="3" t="str">
        <f t="shared" si="17"/>
        <v>0</v>
      </c>
      <c r="M138" s="3" t="str">
        <f t="shared" si="18"/>
        <v>0</v>
      </c>
      <c r="O138" s="3" t="str">
        <f t="shared" si="19"/>
        <v>0</v>
      </c>
      <c r="Q138" s="3" t="str">
        <f t="shared" si="20"/>
        <v>0</v>
      </c>
      <c r="S138" s="3" t="str">
        <f t="shared" si="21"/>
        <v>0</v>
      </c>
      <c r="U138" s="3" t="str">
        <f t="shared" si="22"/>
        <v>0</v>
      </c>
      <c r="W138" s="3" t="str">
        <f t="shared" si="23"/>
        <v>0</v>
      </c>
      <c r="Y138" s="3" t="str">
        <f t="shared" si="24"/>
        <v>0</v>
      </c>
    </row>
  </sheetData>
  <sortState ref="A1:Z4">
    <sortCondition descending="1" ref="Z2"/>
  </sortState>
  <conditionalFormatting sqref="C2:C138">
    <cfRule type="containsText" dxfId="12" priority="13" operator="containsText" text="0">
      <formula>NOT(ISERROR(SEARCH("0",C2)))</formula>
    </cfRule>
  </conditionalFormatting>
  <conditionalFormatting sqref="E2:E138">
    <cfRule type="containsText" dxfId="11" priority="12" operator="containsText" text="0">
      <formula>NOT(ISERROR(SEARCH("0",E2)))</formula>
    </cfRule>
  </conditionalFormatting>
  <conditionalFormatting sqref="G2:G138">
    <cfRule type="containsText" dxfId="10" priority="11" operator="containsText" text="0">
      <formula>NOT(ISERROR(SEARCH("0",G2)))</formula>
    </cfRule>
  </conditionalFormatting>
  <conditionalFormatting sqref="I2:I138">
    <cfRule type="containsText" dxfId="9" priority="10" operator="containsText" text="0">
      <formula>NOT(ISERROR(SEARCH("0",I2)))</formula>
    </cfRule>
  </conditionalFormatting>
  <conditionalFormatting sqref="K2:K138">
    <cfRule type="containsText" dxfId="8" priority="9" operator="containsText" text="0">
      <formula>NOT(ISERROR(SEARCH("0",K2)))</formula>
    </cfRule>
  </conditionalFormatting>
  <conditionalFormatting sqref="M2:M138">
    <cfRule type="containsText" dxfId="7" priority="8" operator="containsText" text="0">
      <formula>NOT(ISERROR(SEARCH("0",M2)))</formula>
    </cfRule>
  </conditionalFormatting>
  <conditionalFormatting sqref="O2:O138">
    <cfRule type="containsText" dxfId="6" priority="7" operator="containsText" text="0">
      <formula>NOT(ISERROR(SEARCH("0",O2)))</formula>
    </cfRule>
  </conditionalFormatting>
  <conditionalFormatting sqref="Q2:Q138">
    <cfRule type="containsText" dxfId="5" priority="6" operator="containsText" text="0">
      <formula>NOT(ISERROR(SEARCH("0",Q2)))</formula>
    </cfRule>
  </conditionalFormatting>
  <conditionalFormatting sqref="S2:S138">
    <cfRule type="containsText" dxfId="4" priority="5" operator="containsText" text="0">
      <formula>NOT(ISERROR(SEARCH("0",S2)))</formula>
    </cfRule>
  </conditionalFormatting>
  <conditionalFormatting sqref="U2:U138">
    <cfRule type="containsText" dxfId="3" priority="4" operator="containsText" text="0">
      <formula>NOT(ISERROR(SEARCH("0",U2)))</formula>
    </cfRule>
  </conditionalFormatting>
  <conditionalFormatting sqref="W2:W138">
    <cfRule type="containsText" dxfId="2" priority="3" operator="containsText" text="0">
      <formula>NOT(ISERROR(SEARCH("0",W2)))</formula>
    </cfRule>
  </conditionalFormatting>
  <conditionalFormatting sqref="Y2:Y138">
    <cfRule type="containsText" dxfId="1" priority="2" operator="containsText" text="0">
      <formula>NOT(ISERROR(SEARCH("0",Y2)))</formula>
    </cfRule>
  </conditionalFormatting>
  <conditionalFormatting sqref="AB2:AB138">
    <cfRule type="containsText" dxfId="0" priority="1" operator="containsText" text="0">
      <formula>NOT(ISERROR(SEARCH("0",AB2)))</formula>
    </cfRule>
  </conditionalFormatting>
  <pageMargins left="0.7" right="0.7" top="0.75" bottom="0.75" header="0.3" footer="0.3"/>
  <pageSetup paperSize="9" scale="5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тг-2 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revision>3</cp:revision>
  <cp:lastPrinted>2024-02-06T07:35:00Z</cp:lastPrinted>
  <dcterms:created xsi:type="dcterms:W3CDTF">2019-11-25T13:32:00Z</dcterms:created>
  <dcterms:modified xsi:type="dcterms:W3CDTF">2024-12-23T11:45:19Z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ICV">
    <vt:lpwstr>4776F79D84144AAAB36E2F12FE11FBB1_12</vt:lpwstr>
  </property>
  <property fmtid="{D5CDD505-2E9C-101B-9397-08002B2CF9AE}" pid="10" name="KSOProductBuildVer">
    <vt:lpwstr>1049-12.2.0.16909</vt:lpwstr>
  </property>
</Properties>
</file>